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أبا الورود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D100" i="1" s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<sst xmlns="http://schemas.openxmlformats.org/spreadsheetml/2006/main" count="554" uniqueCount="447">
  <si>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</si>
  <si>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</si>
  <si>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</si>
  <si>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</si>
  <si>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</si>
  <si>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</si>
  <si>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</si>
  <si>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</si>
  <si>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</si>
  <si>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</si>
  <si>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</si>
  <si>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</si>
  <si>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</si>
  <si>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</si>
  <si>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</si>
  <si>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</si>
  <si>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</si>
  <si>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</si>
  <si>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</si>
  <si>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</si>
  <si>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</si>
  <si>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</si>
  <si>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</si>
  <si>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</si>
  <si>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</si>
  <si>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</si>
  <si>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</si>
  <si>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</si>
  <si>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</si>
  <si>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</si>
  <si>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</si>
  <si>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</si>
  <si>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</si>
  <si>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</si>
  <si>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</si>
  <si>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</si>
  <si>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</si>
  <si>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</si>
  <si>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</si>
  <si>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</si>
  <si>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</si>
  <si>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</si>
  <si>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</si>
  <si>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</si>
  <si>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</si>
  <si>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</si>
  <si>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</si>
  <si>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</si>
  <si>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</si>
  <si>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</si>
  <si>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</si>
  <si>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</si>
  <si>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</si>
  <si>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</si>
  <si>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</si>
  <si>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</si>
  <si>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</si>
  <si>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</si>
  <si>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</si>
  <si>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</si>
  <si>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</si>
  <si>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</si>
  <si>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</si>
  <si>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</si>
  <si>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</si>
  <si>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</si>
  <si>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</si>
  <si>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</si>
  <si>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</si>
  <si>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</si>
  <si>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</si>
  <si>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</si>
  <si>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</si>
  <si>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</si>
  <si>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</si>
  <si>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</si>
  <si>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</si>
  <si>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</si>
  <si>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</si>
  <si>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</si>
  <si>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</si>
  <si>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</si>
  <si>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</si>
  <si>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</si>
  <si>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</si>
  <si>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</si>
  <si>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</si>
  <si>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</si>
  <si>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</si>
  <si>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</si>
  <si>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</si>
  <si>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</si>
  <si>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</si>
  <si>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</si>
  <si>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</si>
  <si>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</si>
  <si>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</si>
  <si>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</si>
  <si>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</si>
  <si>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</si>
  <si>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</si>
  <si>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</si>
  <si>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</si>
  <si>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</si>
  <si>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</si>
  <si>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</si>
  <si>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</si>
  <si>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</si>
  <si>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</si>
  <si>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</si>
  <si>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</si>
  <si>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</si>
  <si>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</si>
  <si>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</si>
  <si>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</si>
  <si>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</si>
  <si>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</si>
  <si>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</si>
  <si>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</si>
  <si>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</si>
  <si>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</si>
  <si>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</si>
  <si>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</si>
  <si>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</si>
  <si>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</si>
  <si>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</si>
  <si>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</si>
  <si>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</si>
  <si>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</si>
  <si>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</si>
  <si>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</si>
  <si>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</si>
  <si>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</si>
  <si>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</si>
  <si>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</si>
  <si>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</si>
  <si>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</si>
  <si>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</si>
  <si>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</si>
  <si>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</si>
  <si>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</si>
  <si>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</si>
  <si>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</si>
  <si>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</si>
  <si>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</si>
  <si>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</si>
  <si>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</si>
  <si>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</si>
  <si>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</si>
  <si>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</si>
  <si>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</si>
  <si>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</si>
  <si>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</si>
  <si>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</si>
  <si>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</si>
  <si>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</si>
  <si>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</si>
  <si>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</si>
  <si>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</si>
  <si>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</si>
  <si>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</si>
  <si>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</si>
  <si>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</si>
  <si>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</si>
  <si>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</si>
  <si>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</si>
  <si>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</si>
  <si>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</si>
  <si>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</si>
  <si>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</si>
  <si>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</si>
  <si>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</si>
  <si>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</si>
  <si>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</si>
  <si>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</si>
  <si>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</si>
  <si>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</si>
  <si>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</si>
  <si>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</si>
  <si>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</si>
  <si>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</si>
  <si>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</si>
  <si>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</si>
  <si>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</si>
  <si>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</si>
  <si>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</si>
  <si>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</si>
  <si>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</si>
  <si>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</si>
  <si>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</si>
  <si>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</si>
  <si>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</si>
  <si>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</si>
  <si>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</si>
  <si>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</si>
  <si>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</si>
  <si>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</si>
  <si>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</si>
  <si>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</si>
  <si>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</si>
  <si>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</si>
  <si>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</si>
  <si>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</si>
  <si>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</si>
  <si>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</si>
  <si>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</si>
  <si>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</si>
  <si>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</si>
  <si>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</si>
  <si>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</si>
  <si>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</si>
  <si>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</si>
  <si>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</si>
  <si>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</si>
  <si>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</si>
  <si>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</si>
  <si>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</si>
  <si>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</si>
  <si>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</si>
  <si>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</si>
  <si>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</si>
  <si>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</si>
  <si>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</si>
  <si>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</si>
  <si>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</si>
  <si>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</si>
  <si>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</si>
  <si>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</si>
  <si>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</si>
  <si>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</si>
  <si>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</si>
  <si>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</si>
  <si>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</si>
  <si>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</si>
  <si>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</si>
  <si>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</si>
  <si>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</si>
  <si>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</si>
  <si>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</si>
  <si>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</si>
  <si>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</si>
  <si>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</si>
  <si>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</si>
  <si>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</si>
  <si>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</si>
  <si>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</si>
  <si>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</si>
  <si>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</si>
  <si>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</si>
  <si>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</si>
  <si>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</si>
  <si>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</si>
  <si>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</si>
  <si>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</si>
  <si>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</si>
  <si>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</si>
  <si>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</si>
  <si>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</si>
  <si>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</si>
  <si>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</si>
  <si>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</si>
  <si>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</si>
  <si>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</si>
  <si>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</si>
  <si>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</si>
  <si>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</si>
  <si>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</si>
  <si>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</si>
  <si>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</si>
  <si>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</si>
  <si>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</si>
  <si>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</si>
  <si>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</si>
  <si>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</si>
  <si>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</si>
  <si>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</si>
  <si>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</si>
  <si>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</si>
  <si>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</si>
  <si>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</si>
  <si>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</si>
  <si>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</si>
  <si>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</si>
  <si>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</si>
  <si>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</si>
  <si>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</si>
  <si>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</si>
  <si>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</si>
  <si>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</si>
  <si>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</si>
  <si>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</si>
  <si>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</si>
  <si>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</si>
  <si>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</si>
  <si>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</si>
  <si>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</si>
  <si>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</si>
  <si>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</si>
  <si>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</si>
  <si>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</si>
  <si>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</si>
  <si>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</si>
  <si>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</si>
  <si>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</si>
  <si>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</si>
  <si>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</si>
  <si>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</si>
  <si>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</si>
  <si>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</si>
  <si>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</si>
  <si>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</si>
  <si>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</si>
  <si>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</si>
  <si>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</si>
  <si>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</si>
  <si>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</si>
  <si>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</si>
  <si>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</si>
  <si>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</si>
  <si>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</si>
  <si>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</si>
  <si>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</si>
  <si>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</si>
  <si>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</si>
  <si>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</si>
  <si>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</si>
  <si>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</si>
  <si>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</si>
  <si>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</si>
  <si>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</si>
  <si>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</si>
  <si>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</si>
  <si>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</si>
  <si>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</si>
  <si>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</si>
  <si>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</si>
  <si>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</si>
  <si>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</si>
  <si>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</si>
  <si>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</si>
  <si>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</si>
  <si>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</si>
  <si>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</si>
  <si>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</si>
  <si>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</si>
  <si>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</si>
  <si>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</si>
  <si>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</si>
  <si>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</si>
  <si>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</si>
  <si>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</si>
  <si>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</si>
  <si>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</si>
  <si>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</si>
  <si>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</si>
  <si>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</si>
  <si>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</si>
  <si>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</si>
  <si>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</si>
  <si>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</si>
  <si>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</si>
  <si>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</si>
  <si>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</si>
  <si>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</si>
  <si>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</si>
  <si>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</si>
  <si>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</si>
  <si>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</si>
  <si>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</si>
  <si>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</si>
  <si>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</si>
  <si>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</si>
  <si>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</si>
  <si>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</si>
  <si>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</si>
  <si>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</si>
  <si>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</si>
  <si>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</si>
  <si>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</si>
  <si>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</si>
  <si>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</si>
  <si>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</si>
  <si>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</si>
  <si>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</si>
  <si>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</si>
  <si>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</si>
  <si>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</si>
  <si>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</si>
  <si>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</si>
  <si>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</si>
  <si>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</si>
  <si>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</si>
  <si>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</si>
  <si>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</si>
  <si>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</si>
  <si>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</si>
  <si>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</si>
  <si>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</si>
  <si>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</si>
  <si>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</si>
  <si>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</si>
  <si>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</si>
  <si>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</si>
  <si>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</si>
  <si>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</si>
  <si>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</si>
  <si>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</si>
  <si>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</si>
  <si>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</si>
  <si>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</si>
  <si>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</si>
  <si>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</si>
  <si>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</si>
  <si>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</si>
  <si>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</si>
  <si>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</si>
  <si>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</si>
  <si>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</si>
  <si>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</si>
  <si>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</si>
  <si>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</si>
  <si>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</si>
  <si>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</si>
  <si>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</si>
  <si>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</si>
  <si>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</si>
  <si>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</si>
  <si>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</si>
  <si>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</si>
  <si>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</si>
  <si>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</si>
  <si>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</si>
  <si>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</si>
  <si>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</si>
  <si>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</si>
  <si>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</si>
  <si>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</si>
  <si>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</si>
  <si>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</si>
  <si>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</si>
  <si>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</si>
  <si>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</si>
  <si>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</si>
  <si>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2023      الى 31 / 3 / 2023    </t>
  </si>
  <si>
    <t xml:space="preserve">تقرير بالأصول الثابتة بتاريخ 31 /  3 /   2023م </t>
  </si>
  <si>
    <t>تقرير بالإلتزامات وصافي اًلأصول بتاريخ 31 /  3 /    2023م</t>
  </si>
  <si>
    <t xml:space="preserve">تقرير إيرادات ومصروفات البرامج والأنشطة المقيدة للفترة من 1 /  1 / 2023م      الى  31 / 3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</si>
</sst>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1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77" xfId="0" applyNumberForma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3AFF1B9-E812-48BB-9B0D-4FF1E3120F94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: جمعية التنمية الأهلية بـ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أبا الورود .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403264.58</a:t>
          </a:r>
          <a:r>
            <a:rPr lang="ar-SA"/>
            <a:t>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:1443/9/23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هـ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 4293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21/10/1436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ابا الورود - محافظة الاسياح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  الهاتف 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المدير التنفيذي: لايوجد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المحاسب: 0504162995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Aldar-2016@hotmail.com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0504162995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 ص. ب : --------------   الرمز البريدي --------------- </a:t>
          </a: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3" sqref="J13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403264.58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D12" sqref="D12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5" activePane="bottomRight" state="frozen"/>
      <selection pane="topRight" activeCell="M1" sqref="M1"/>
      <selection pane="bottomLeft" activeCell="A5" sqref="A5"/>
      <selection pane="bottomRight" activeCell="F7" sqref="F7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3796.42</v>
      </c>
      <c r="E5" s="223">
        <f>E6</f>
        <v>3796.42</v>
      </c>
      <c r="F5" s="224">
        <f>F210</f>
        <v>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3796.42</v>
      </c>
      <c r="E6" s="226">
        <f>E7+E38+E134+E190</f>
        <v>3796.42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3500</v>
      </c>
      <c r="E38" s="226">
        <f>E39+E49+E88+E118</f>
        <v>3500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3500</v>
      </c>
      <c r="E88" s="226">
        <f>SUM(E89:E93,E97:E100,E109,E113)</f>
        <v>3500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3500</v>
      </c>
      <c r="E100" s="226">
        <f>SUM(E101:E108)</f>
        <v>3500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3500</v>
      </c>
      <c r="E105" s="226">
        <v>3500</v>
      </c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296.42</v>
      </c>
      <c r="E134" s="226">
        <f>SUM(E135,E137,E144,E150,E155,E157,E159,E161,E163,E165,E167,E169,E171,E183)</f>
        <v>296.42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281.42</v>
      </c>
      <c r="E155" s="226">
        <f>E156</f>
        <v>281.42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281.42</v>
      </c>
      <c r="E156" s="226">
        <v>281.42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15</v>
      </c>
      <c r="E167" s="226">
        <f>E168</f>
        <v>15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15</v>
      </c>
      <c r="E168" s="226">
        <v>15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0</v>
      </c>
      <c r="E210" s="228"/>
      <c r="F210" s="227">
        <f>SUM(F211,F249)</f>
        <v>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3796.42</v>
      </c>
      <c r="E293" s="243">
        <f>E5</f>
        <v>3796.42</v>
      </c>
      <c r="F293" s="243">
        <f>F210</f>
        <v>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3" workbookViewId="0">
      <selection activeCell="D12" sqref="D12"/>
    </sheetView>
  </sheetViews>
  <sheetFormatPr defaultRowHeight="14.25"/>
  <cols>
    <col min="3" max="3" width="44.375" customWidth="1"/>
    <col min="4" max="4" width="14.375" customWidth="1"/>
    <col min="5" max="5" width="14.125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6">
        <v>400800</v>
      </c>
      <c r="E7" s="295">
        <v>404300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400800</v>
      </c>
      <c r="E15" s="161">
        <f>SUM(E7:E14)</f>
        <v>404300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7">
        <v>21557</v>
      </c>
      <c r="E17" s="298">
        <v>21557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21557</v>
      </c>
      <c r="E22" s="161">
        <f>SUM(E17:E21)</f>
        <v>21557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422357</v>
      </c>
      <c r="E33" s="166">
        <f>E15+E22+E31</f>
        <v>425857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7" zoomScale="96" zoomScaleNormal="96" workbookViewId="0">
      <selection activeCell="F27" sqref="F27"/>
    </sheetView>
  </sheetViews>
  <sheetFormatPr defaultRowHeight="14.25"/>
  <cols>
    <col min="3" max="3" width="8.125" bestFit="1" customWidth="1"/>
    <col min="4" max="4" width="33.375" customWidth="1"/>
    <col min="5" max="5" width="13.875" customWidth="1"/>
    <col min="6" max="6" width="13.625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299">
        <v>3000</v>
      </c>
      <c r="F10" s="300">
        <v>3000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16092.42</v>
      </c>
      <c r="F19" s="298">
        <v>15796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16092.42</v>
      </c>
      <c r="F22" s="161">
        <f>SUM(F15:F21)</f>
        <v>15796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441232</v>
      </c>
      <c r="F25" s="295">
        <v>441232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-37967.42</v>
      </c>
      <c r="F26" s="295">
        <v>-34171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403264.58</v>
      </c>
      <c r="F28" s="164">
        <f>SUM(F25:F27)</f>
        <v>407061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422357</v>
      </c>
      <c r="F30" s="166">
        <f>F13+F22+F28</f>
        <v>425857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441232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441232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2024-01-06T18:43:35Z</dcterms:modified>
</cp:coreProperties>
</file>